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731" activeTab="0"/>
  </bookViews>
  <sheets>
    <sheet name="Negative Graphs" sheetId="1" r:id="rId1"/>
  </sheets>
  <definedNames>
    <definedName name="_xlnm.Print_Area" localSheetId="0">'Negative Graphs'!$A$1:$K$60</definedName>
  </definedNames>
  <calcPr fullCalcOnLoad="1"/>
</workbook>
</file>

<file path=xl/sharedStrings.xml><?xml version="1.0" encoding="utf-8"?>
<sst xmlns="http://schemas.openxmlformats.org/spreadsheetml/2006/main" count="16" uniqueCount="14">
  <si>
    <t>Step #</t>
  </si>
  <si>
    <t>none</t>
  </si>
  <si>
    <t>FB+F</t>
  </si>
  <si>
    <t>Zone</t>
  </si>
  <si>
    <t>Relative Contrast</t>
  </si>
  <si>
    <t>Average Contrast</t>
  </si>
  <si>
    <t>Average Density</t>
  </si>
  <si>
    <t>Avg</t>
  </si>
  <si>
    <t>Neg. Density</t>
  </si>
  <si>
    <t>Calc</t>
  </si>
  <si>
    <t>Negative</t>
  </si>
  <si>
    <t>Density</t>
  </si>
  <si>
    <t>11 Avg</t>
  </si>
  <si>
    <t>67Y: TMAX 400 in XTOL, 6 min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</si>
</sst>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Graphs'!$F$1</c:f>
              <c:strCache>
                <c:ptCount val="1"/>
                <c:pt idx="0">
                  <c:v>67Y: TMAX 400 in XTOL, 6 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1.65</c:v>
                </c:pt>
                <c:pt idx="1">
                  <c:v>1.5566666666666666</c:v>
                </c:pt>
                <c:pt idx="2">
                  <c:v>1.4933333333333334</c:v>
                </c:pt>
                <c:pt idx="3">
                  <c:v>1.4233333333333331</c:v>
                </c:pt>
                <c:pt idx="4">
                  <c:v>1.3633333333333333</c:v>
                </c:pt>
                <c:pt idx="5">
                  <c:v>1.2866666666666668</c:v>
                </c:pt>
                <c:pt idx="6">
                  <c:v>1.2066666666666666</c:v>
                </c:pt>
                <c:pt idx="7">
                  <c:v>1.1166666666666665</c:v>
                </c:pt>
                <c:pt idx="8">
                  <c:v>1.0266666666666666</c:v>
                </c:pt>
                <c:pt idx="9">
                  <c:v>0.9266666666666667</c:v>
                </c:pt>
                <c:pt idx="10">
                  <c:v>0.8333333333333334</c:v>
                </c:pt>
                <c:pt idx="11">
                  <c:v>0.735</c:v>
                </c:pt>
                <c:pt idx="12">
                  <c:v>0.6866666666666666</c:v>
                </c:pt>
                <c:pt idx="13">
                  <c:v>0.63</c:v>
                </c:pt>
                <c:pt idx="14">
                  <c:v>0.5766666666666667</c:v>
                </c:pt>
                <c:pt idx="15">
                  <c:v>0.5333333333333333</c:v>
                </c:pt>
                <c:pt idx="16">
                  <c:v>0.46</c:v>
                </c:pt>
                <c:pt idx="17">
                  <c:v>0.3833333333333333</c:v>
                </c:pt>
                <c:pt idx="18">
                  <c:v>0.29666666666666663</c:v>
                </c:pt>
                <c:pt idx="19">
                  <c:v>0.21666666666666667</c:v>
                </c:pt>
                <c:pt idx="20">
                  <c:v>0.14333333333333334</c:v>
                </c:pt>
                <c:pt idx="21">
                  <c:v>0.11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1.6118917982668368</c:v>
                </c:pt>
                <c:pt idx="1">
                  <c:v>1.5860269349623897</c:v>
                </c:pt>
                <c:pt idx="2">
                  <c:v>1.5067080208287513</c:v>
                </c:pt>
                <c:pt idx="3">
                  <c:v>1.427389106695113</c:v>
                </c:pt>
                <c:pt idx="4">
                  <c:v>1.3532431652223642</c:v>
                </c:pt>
                <c:pt idx="5">
                  <c:v>1.2808215479699117</c:v>
                </c:pt>
                <c:pt idx="6">
                  <c:v>1.2083999307174593</c:v>
                </c:pt>
                <c:pt idx="7">
                  <c:v>1.1308053408041174</c:v>
                </c:pt>
                <c:pt idx="8">
                  <c:v>1.0549350751110718</c:v>
                </c:pt>
                <c:pt idx="9">
                  <c:v>0.9807891336383232</c:v>
                </c:pt>
                <c:pt idx="10">
                  <c:v>0.9083675163858707</c:v>
                </c:pt>
                <c:pt idx="11">
                  <c:v>0.816978332710157</c:v>
                </c:pt>
                <c:pt idx="12">
                  <c:v>0.7428323912374082</c:v>
                </c:pt>
                <c:pt idx="13">
                  <c:v>0.6669621255443627</c:v>
                </c:pt>
                <c:pt idx="14">
                  <c:v>0.5807459145295384</c:v>
                </c:pt>
                <c:pt idx="15">
                  <c:v>0.5100486214973827</c:v>
                </c:pt>
                <c:pt idx="16">
                  <c:v>0.43935132846522695</c:v>
                </c:pt>
                <c:pt idx="17">
                  <c:v>0.3600324143315885</c:v>
                </c:pt>
                <c:pt idx="18">
                  <c:v>0.2789891759776537</c:v>
                </c:pt>
                <c:pt idx="19">
                  <c:v>0.20484323450490452</c:v>
                </c:pt>
                <c:pt idx="20">
                  <c:v>0.1255243203712662</c:v>
                </c:pt>
                <c:pt idx="21">
                  <c:v>0.03930810935644197</c:v>
                </c:pt>
              </c:numCache>
            </c:numRef>
          </c:yVal>
          <c:smooth val="0"/>
        </c:ser>
        <c:axId val="62909888"/>
        <c:axId val="29318081"/>
      </c:scatterChart>
      <c:valAx>
        <c:axId val="6290988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318081"/>
        <c:crosses val="autoZero"/>
        <c:crossBetween val="midCat"/>
        <c:dispUnits/>
        <c:majorUnit val="5"/>
        <c:minorUnit val="1"/>
      </c:valAx>
      <c:valAx>
        <c:axId val="29318081"/>
        <c:scaling>
          <c:orientation val="minMax"/>
          <c:max val="1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Negative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Graphs'!$M$7:$M$25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2536138"/>
        <c:axId val="25954331"/>
      </c:scatterChart>
      <c:valAx>
        <c:axId val="625361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crossBetween val="midCat"/>
        <c:dispUnits/>
        <c:majorUnit val="5"/>
        <c:minorUnit val="1"/>
      </c:valAx>
      <c:valAx>
        <c:axId val="25954331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Negative Density Separation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'Negative Graphs'!$C$18:$C$27</c:f>
              <c:numCache>
                <c:ptCount val="10"/>
                <c:pt idx="0">
                  <c:v>3.9111111111111105</c:v>
                </c:pt>
                <c:pt idx="1">
                  <c:v>3.355555555555555</c:v>
                </c:pt>
                <c:pt idx="2">
                  <c:v>2.9</c:v>
                </c:pt>
                <c:pt idx="3">
                  <c:v>2.4444444444444455</c:v>
                </c:pt>
                <c:pt idx="4">
                  <c:v>1.9333333333333336</c:v>
                </c:pt>
                <c:pt idx="5">
                  <c:v>1.4111111111111114</c:v>
                </c:pt>
                <c:pt idx="6">
                  <c:v>0.9333333333333318</c:v>
                </c:pt>
                <c:pt idx="7">
                  <c:v>0.4222222222222207</c:v>
                </c:pt>
                <c:pt idx="8">
                  <c:v>-0.13333333333333464</c:v>
                </c:pt>
                <c:pt idx="9">
                  <c:v>-1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0.63</c:v>
                </c:pt>
                <c:pt idx="1">
                  <c:v>0.5766666666666667</c:v>
                </c:pt>
                <c:pt idx="2">
                  <c:v>0.5333333333333333</c:v>
                </c:pt>
                <c:pt idx="3">
                  <c:v>0.46</c:v>
                </c:pt>
                <c:pt idx="4">
                  <c:v>0.3833333333333333</c:v>
                </c:pt>
                <c:pt idx="5">
                  <c:v>0.29666666666666663</c:v>
                </c:pt>
                <c:pt idx="6">
                  <c:v>0.21666666666666667</c:v>
                </c:pt>
                <c:pt idx="7">
                  <c:v>0.14333333333333334</c:v>
                </c:pt>
                <c:pt idx="8">
                  <c:v>0.11</c:v>
                </c:pt>
                <c:pt idx="9">
                  <c:v>0.08</c:v>
                </c:pt>
              </c:numCache>
            </c:numRef>
          </c:yVal>
          <c:smooth val="0"/>
        </c:ser>
        <c:axId val="32262388"/>
        <c:axId val="21926037"/>
      </c:scatterChart>
      <c:valAx>
        <c:axId val="3226238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926037"/>
        <c:crossesAt val="0"/>
        <c:crossBetween val="midCat"/>
        <c:dispUnits/>
        <c:majorUnit val="1"/>
        <c:minorUnit val="0.2"/>
      </c:valAx>
      <c:valAx>
        <c:axId val="21926037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Negative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crossAx val="32262388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0.8825</cdr:y>
    </cdr:from>
    <cdr:to>
      <cdr:x>1</cdr:x>
      <cdr:y>0.979</cdr:y>
    </cdr:to>
    <cdr:sp>
      <cdr:nvSpPr>
        <cdr:cNvPr id="1" name="TextBox 5"/>
        <cdr:cNvSpPr txBox="1">
          <a:spLocks noChangeArrowheads="1"/>
        </cdr:cNvSpPr>
      </cdr:nvSpPr>
      <cdr:spPr>
        <a:xfrm>
          <a:off x="552450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10</xdr:col>
      <xdr:colOff>190500</xdr:colOff>
      <xdr:row>46</xdr:row>
      <xdr:rowOff>419100</xdr:rowOff>
    </xdr:to>
    <xdr:graphicFrame>
      <xdr:nvGraphicFramePr>
        <xdr:cNvPr id="1" name="Chart 1"/>
        <xdr:cNvGraphicFramePr/>
      </xdr:nvGraphicFramePr>
      <xdr:xfrm>
        <a:off x="180975" y="4514850"/>
        <a:ext cx="55340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10</xdr:col>
      <xdr:colOff>152400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8334375"/>
        <a:ext cx="548640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32</xdr:row>
      <xdr:rowOff>142875</xdr:rowOff>
    </xdr:from>
    <xdr:to>
      <xdr:col>6</xdr:col>
      <xdr:colOff>504825</xdr:colOff>
      <xdr:row>33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1009650" y="5324475"/>
          <a:ext cx="2581275" cy="14287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29</xdr:row>
      <xdr:rowOff>85725</xdr:rowOff>
    </xdr:from>
    <xdr:to>
      <xdr:col>5</xdr:col>
      <xdr:colOff>571500</xdr:colOff>
      <xdr:row>43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3048000" y="4781550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7"/>
  <sheetViews>
    <sheetView tabSelected="1" zoomScale="75" zoomScaleNormal="75" workbookViewId="0" topLeftCell="A1">
      <selection activeCell="L28" sqref="L28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9" ht="12.75">
      <c r="C1" s="4" t="s">
        <v>9</v>
      </c>
      <c r="D1" t="s">
        <v>7</v>
      </c>
      <c r="F1" t="s">
        <v>13</v>
      </c>
      <c r="L1" t="s">
        <v>6</v>
      </c>
      <c r="M1" t="s">
        <v>4</v>
      </c>
      <c r="N1" t="s">
        <v>5</v>
      </c>
      <c r="P1" s="11"/>
      <c r="Q1" s="12" t="s">
        <v>10</v>
      </c>
      <c r="R1" s="12"/>
      <c r="S1" s="13"/>
    </row>
    <row r="2" spans="3:19" ht="12.75">
      <c r="C2" s="4" t="s">
        <v>3</v>
      </c>
      <c r="D2" t="s">
        <v>8</v>
      </c>
      <c r="P2" s="9"/>
      <c r="Q2" s="3" t="s">
        <v>11</v>
      </c>
      <c r="R2" s="3"/>
      <c r="S2" s="10"/>
    </row>
    <row r="3" spans="2:19" ht="12.75">
      <c r="B3" t="s">
        <v>0</v>
      </c>
      <c r="C3" s="3"/>
      <c r="D3" s="2"/>
      <c r="L3" s="7">
        <v>0.06</v>
      </c>
      <c r="N3" s="1">
        <f aca="true" t="shared" si="0" ref="N3:N8">SLOPE(D$9:D$21,C$9:C$21)</f>
        <v>0.15518917982668365</v>
      </c>
      <c r="P3" s="9"/>
      <c r="Q3" s="3"/>
      <c r="R3" s="3"/>
      <c r="S3" s="10"/>
    </row>
    <row r="4" spans="4:19" ht="12.75">
      <c r="D4" s="2"/>
      <c r="L4" s="2"/>
      <c r="N4" s="1">
        <f t="shared" si="0"/>
        <v>0.15518917982668365</v>
      </c>
      <c r="P4" s="9"/>
      <c r="Q4" s="3"/>
      <c r="R4" s="3"/>
      <c r="S4" s="10"/>
    </row>
    <row r="5" spans="2:19" ht="12.75">
      <c r="B5" t="s">
        <v>1</v>
      </c>
      <c r="C5" s="5">
        <v>10</v>
      </c>
      <c r="D5" s="1">
        <f>Q5</f>
        <v>1.65</v>
      </c>
      <c r="L5" s="2">
        <f>L$3+(C5*N5)</f>
        <v>1.6118917982668366</v>
      </c>
      <c r="M5" s="1">
        <f>SLOPE(D4:D6,C4:C6)</f>
        <v>0.5600000000000016</v>
      </c>
      <c r="N5" s="1">
        <f t="shared" si="0"/>
        <v>0.15518917982668365</v>
      </c>
      <c r="P5" s="9" t="s">
        <v>1</v>
      </c>
      <c r="Q5" s="3">
        <v>1.65</v>
      </c>
      <c r="R5" s="3"/>
      <c r="S5" s="10"/>
    </row>
    <row r="6" spans="2:19" ht="12.75">
      <c r="B6">
        <v>1</v>
      </c>
      <c r="C6" s="5">
        <v>9.833333333333334</v>
      </c>
      <c r="D6" s="1">
        <f>(Q6+R6+S6)/3</f>
        <v>1.5566666666666666</v>
      </c>
      <c r="L6" s="2">
        <f>L$3+(C6*N6)</f>
        <v>1.5860269349623894</v>
      </c>
      <c r="M6" s="1">
        <f aca="true" t="shared" si="1" ref="M6:M25">SLOPE(D5:D7,C5:C7)</f>
        <v>0.20592213790828093</v>
      </c>
      <c r="N6" s="1">
        <f t="shared" si="0"/>
        <v>0.15518917982668365</v>
      </c>
      <c r="P6" s="9">
        <v>1</v>
      </c>
      <c r="Q6" s="3">
        <v>1.56</v>
      </c>
      <c r="R6" s="3">
        <v>1.53</v>
      </c>
      <c r="S6" s="10">
        <v>1.58</v>
      </c>
    </row>
    <row r="7" spans="2:19" ht="12.75">
      <c r="B7">
        <f aca="true" t="shared" si="2" ref="B7:B15">B6+1</f>
        <v>2</v>
      </c>
      <c r="C7" s="5">
        <v>9.322222222222223</v>
      </c>
      <c r="D7" s="1">
        <f aca="true" t="shared" si="3" ref="D7:D27">(Q7+R7+S7)/3</f>
        <v>1.4933333333333334</v>
      </c>
      <c r="L7" s="2">
        <f aca="true" t="shared" si="4" ref="L7:L26">L$3+(C7*N7)</f>
        <v>1.506708020828751</v>
      </c>
      <c r="M7" s="1">
        <f t="shared" si="1"/>
        <v>0.13043478260869584</v>
      </c>
      <c r="N7" s="1">
        <f t="shared" si="0"/>
        <v>0.15518917982668365</v>
      </c>
      <c r="P7" s="9">
        <f>P6+1</f>
        <v>2</v>
      </c>
      <c r="Q7" s="3">
        <v>1.49</v>
      </c>
      <c r="R7" s="3">
        <v>1.47</v>
      </c>
      <c r="S7" s="10">
        <v>1.52</v>
      </c>
    </row>
    <row r="8" spans="2:19" ht="12.75">
      <c r="B8">
        <f t="shared" si="2"/>
        <v>3</v>
      </c>
      <c r="C8" s="5">
        <v>8.811111111111112</v>
      </c>
      <c r="D8" s="1">
        <f t="shared" si="3"/>
        <v>1.4233333333333331</v>
      </c>
      <c r="L8" s="2">
        <f t="shared" si="4"/>
        <v>1.4273891066951128</v>
      </c>
      <c r="M8" s="1">
        <f t="shared" si="1"/>
        <v>0.13152448258455338</v>
      </c>
      <c r="N8" s="1">
        <f t="shared" si="0"/>
        <v>0.15518917982668365</v>
      </c>
      <c r="P8" s="9">
        <f aca="true" t="shared" si="5" ref="P8:P26">P7+1</f>
        <v>3</v>
      </c>
      <c r="Q8" s="16">
        <v>1.43</v>
      </c>
      <c r="R8" s="3">
        <v>1.39</v>
      </c>
      <c r="S8" s="10">
        <v>1.45</v>
      </c>
    </row>
    <row r="9" spans="2:19" ht="12.75">
      <c r="B9">
        <f t="shared" si="2"/>
        <v>4</v>
      </c>
      <c r="C9" s="5">
        <v>8.333333333333334</v>
      </c>
      <c r="D9" s="1">
        <f t="shared" si="3"/>
        <v>1.3633333333333333</v>
      </c>
      <c r="L9" s="2">
        <f t="shared" si="4"/>
        <v>1.353243165222364</v>
      </c>
      <c r="M9" s="1">
        <f t="shared" si="1"/>
        <v>0.1446300055360763</v>
      </c>
      <c r="N9" s="1">
        <f>SLOPE(D$9:D$21,C$9:C$21)</f>
        <v>0.15518917982668365</v>
      </c>
      <c r="P9" s="9">
        <f t="shared" si="5"/>
        <v>4</v>
      </c>
      <c r="Q9" s="16">
        <v>1.36</v>
      </c>
      <c r="R9" s="16">
        <v>1.34</v>
      </c>
      <c r="S9" s="10">
        <v>1.39</v>
      </c>
    </row>
    <row r="10" spans="2:19" ht="12.75">
      <c r="B10">
        <f t="shared" si="2"/>
        <v>5</v>
      </c>
      <c r="C10" s="5">
        <v>7.866666666666667</v>
      </c>
      <c r="D10" s="1">
        <f t="shared" si="3"/>
        <v>1.2866666666666668</v>
      </c>
      <c r="L10" s="2">
        <f t="shared" si="4"/>
        <v>1.2808215479699114</v>
      </c>
      <c r="M10" s="1">
        <f t="shared" si="1"/>
        <v>0.16785714285714287</v>
      </c>
      <c r="N10" s="1">
        <f aca="true" t="shared" si="6" ref="N10:N26">SLOPE(D$9:D$21,C$9:C$21)</f>
        <v>0.15518917982668365</v>
      </c>
      <c r="P10" s="9">
        <f t="shared" si="5"/>
        <v>5</v>
      </c>
      <c r="Q10" s="16">
        <v>1.28</v>
      </c>
      <c r="R10" s="16">
        <v>1.26</v>
      </c>
      <c r="S10" s="10">
        <v>1.32</v>
      </c>
    </row>
    <row r="11" spans="2:19" ht="12.75">
      <c r="B11">
        <f t="shared" si="2"/>
        <v>6</v>
      </c>
      <c r="C11" s="5">
        <v>7.4</v>
      </c>
      <c r="D11" s="1">
        <f t="shared" si="3"/>
        <v>1.2066666666666666</v>
      </c>
      <c r="L11" s="2">
        <f t="shared" si="4"/>
        <v>1.208399930717459</v>
      </c>
      <c r="M11" s="1">
        <f t="shared" si="1"/>
        <v>0.17591125198098295</v>
      </c>
      <c r="N11" s="1">
        <f t="shared" si="6"/>
        <v>0.15518917982668365</v>
      </c>
      <c r="P11" s="9">
        <f t="shared" si="5"/>
        <v>6</v>
      </c>
      <c r="Q11" s="16">
        <v>1.21</v>
      </c>
      <c r="R11" s="16">
        <v>1.18</v>
      </c>
      <c r="S11" s="10">
        <v>1.23</v>
      </c>
    </row>
    <row r="12" spans="2:19" ht="12.75">
      <c r="B12">
        <f t="shared" si="2"/>
        <v>7</v>
      </c>
      <c r="C12" s="5">
        <v>6.9</v>
      </c>
      <c r="D12" s="1">
        <f t="shared" si="3"/>
        <v>1.1166666666666665</v>
      </c>
      <c r="L12" s="2">
        <f t="shared" si="4"/>
        <v>1.1308053408041172</v>
      </c>
      <c r="M12" s="1">
        <f t="shared" si="1"/>
        <v>0.18201481232115765</v>
      </c>
      <c r="N12" s="1">
        <f t="shared" si="6"/>
        <v>0.15518917982668365</v>
      </c>
      <c r="P12" s="9">
        <f t="shared" si="5"/>
        <v>7</v>
      </c>
      <c r="Q12" s="16">
        <v>1.11</v>
      </c>
      <c r="R12" s="16">
        <v>1.1</v>
      </c>
      <c r="S12" s="10">
        <v>1.14</v>
      </c>
    </row>
    <row r="13" spans="2:19" ht="12.75">
      <c r="B13">
        <f t="shared" si="2"/>
        <v>8</v>
      </c>
      <c r="C13" s="5">
        <v>6.41111111111111</v>
      </c>
      <c r="D13" s="1">
        <f t="shared" si="3"/>
        <v>1.0266666666666666</v>
      </c>
      <c r="L13" s="2">
        <f t="shared" si="4"/>
        <v>1.0549350751110715</v>
      </c>
      <c r="M13" s="1">
        <f t="shared" si="1"/>
        <v>0.19650343491280572</v>
      </c>
      <c r="N13" s="1">
        <f t="shared" si="6"/>
        <v>0.15518917982668365</v>
      </c>
      <c r="P13" s="9">
        <f t="shared" si="5"/>
        <v>8</v>
      </c>
      <c r="Q13" s="16">
        <v>1.02</v>
      </c>
      <c r="R13" s="16">
        <v>1.01</v>
      </c>
      <c r="S13" s="10">
        <v>1.05</v>
      </c>
    </row>
    <row r="14" spans="2:19" ht="12.75">
      <c r="B14">
        <f t="shared" si="2"/>
        <v>9</v>
      </c>
      <c r="C14" s="5">
        <v>5.933333333333334</v>
      </c>
      <c r="D14" s="1">
        <f t="shared" si="3"/>
        <v>0.9266666666666667</v>
      </c>
      <c r="L14" s="2">
        <f t="shared" si="4"/>
        <v>0.980789133638323</v>
      </c>
      <c r="M14" s="1">
        <f t="shared" si="1"/>
        <v>0.20472411884111463</v>
      </c>
      <c r="N14" s="1">
        <f t="shared" si="6"/>
        <v>0.15518917982668365</v>
      </c>
      <c r="P14" s="9">
        <f t="shared" si="5"/>
        <v>9</v>
      </c>
      <c r="Q14" s="16">
        <v>0.92</v>
      </c>
      <c r="R14" s="16">
        <v>0.91</v>
      </c>
      <c r="S14" s="10">
        <v>0.95</v>
      </c>
    </row>
    <row r="15" spans="2:19" ht="12.75">
      <c r="B15">
        <f t="shared" si="2"/>
        <v>10</v>
      </c>
      <c r="C15" s="5">
        <v>5.466666666666666</v>
      </c>
      <c r="D15" s="1">
        <f t="shared" si="3"/>
        <v>0.8333333333333334</v>
      </c>
      <c r="L15" s="2">
        <f t="shared" si="4"/>
        <v>0.9083675163858704</v>
      </c>
      <c r="M15" s="1">
        <f t="shared" si="1"/>
        <v>0.1809530813354905</v>
      </c>
      <c r="N15" s="1">
        <f t="shared" si="6"/>
        <v>0.15518917982668365</v>
      </c>
      <c r="P15" s="9">
        <f t="shared" si="5"/>
        <v>10</v>
      </c>
      <c r="Q15" s="16">
        <v>0.83</v>
      </c>
      <c r="R15" s="16">
        <v>0.82</v>
      </c>
      <c r="S15" s="10">
        <v>0.85</v>
      </c>
    </row>
    <row r="16" spans="2:19" ht="12.75">
      <c r="B16" s="6">
        <v>11</v>
      </c>
      <c r="C16" s="5">
        <v>4.877777777777777</v>
      </c>
      <c r="D16" s="1">
        <f t="shared" si="3"/>
        <v>0.735</v>
      </c>
      <c r="L16" s="2">
        <f t="shared" si="4"/>
        <v>0.8169783327101567</v>
      </c>
      <c r="M16" s="1">
        <f t="shared" si="1"/>
        <v>0.13862620729421965</v>
      </c>
      <c r="N16" s="1">
        <f t="shared" si="6"/>
        <v>0.15518917982668365</v>
      </c>
      <c r="P16" s="9" t="s">
        <v>12</v>
      </c>
      <c r="Q16" s="16">
        <v>0.735</v>
      </c>
      <c r="R16" s="16">
        <v>0.725</v>
      </c>
      <c r="S16" s="10">
        <v>0.745</v>
      </c>
    </row>
    <row r="17" spans="2:19" ht="12.75">
      <c r="B17">
        <v>12</v>
      </c>
      <c r="C17" s="5">
        <v>4.4</v>
      </c>
      <c r="D17" s="1">
        <f t="shared" si="3"/>
        <v>0.6866666666666666</v>
      </c>
      <c r="L17" s="2">
        <f t="shared" si="4"/>
        <v>0.7428323912374082</v>
      </c>
      <c r="M17" s="1">
        <f t="shared" si="1"/>
        <v>0.10864893429628324</v>
      </c>
      <c r="N17" s="1">
        <f t="shared" si="6"/>
        <v>0.15518917982668365</v>
      </c>
      <c r="P17" s="9">
        <v>12</v>
      </c>
      <c r="Q17" s="16">
        <v>0.69</v>
      </c>
      <c r="R17" s="16">
        <v>0.68</v>
      </c>
      <c r="S17" s="10">
        <v>0.69</v>
      </c>
    </row>
    <row r="18" spans="2:19" ht="12.75">
      <c r="B18">
        <f aca="true" t="shared" si="7" ref="B18:B26">B17+1</f>
        <v>13</v>
      </c>
      <c r="C18" s="5">
        <v>3.9111111111111105</v>
      </c>
      <c r="D18" s="1">
        <f t="shared" si="3"/>
        <v>0.63</v>
      </c>
      <c r="L18" s="2">
        <f t="shared" si="4"/>
        <v>0.6669621255443625</v>
      </c>
      <c r="M18" s="1">
        <f t="shared" si="1"/>
        <v>0.10510849909584079</v>
      </c>
      <c r="N18" s="1">
        <f t="shared" si="6"/>
        <v>0.15518917982668365</v>
      </c>
      <c r="P18" s="9">
        <f t="shared" si="5"/>
        <v>13</v>
      </c>
      <c r="Q18" s="16">
        <v>0.63</v>
      </c>
      <c r="R18" s="16">
        <v>0.63</v>
      </c>
      <c r="S18" s="10">
        <v>0.63</v>
      </c>
    </row>
    <row r="19" spans="2:19" ht="12.75">
      <c r="B19">
        <f t="shared" si="7"/>
        <v>14</v>
      </c>
      <c r="C19" s="5">
        <v>3.355555555555555</v>
      </c>
      <c r="D19" s="1">
        <f t="shared" si="3"/>
        <v>0.5766666666666667</v>
      </c>
      <c r="L19" s="2">
        <f t="shared" si="4"/>
        <v>0.5807459145295384</v>
      </c>
      <c r="M19" s="1">
        <f t="shared" si="1"/>
        <v>0.09561868078960044</v>
      </c>
      <c r="N19" s="1">
        <f t="shared" si="6"/>
        <v>0.15518917982668365</v>
      </c>
      <c r="P19" s="9">
        <f t="shared" si="5"/>
        <v>14</v>
      </c>
      <c r="Q19" s="16">
        <v>0.58</v>
      </c>
      <c r="R19" s="16">
        <v>0.57</v>
      </c>
      <c r="S19" s="10">
        <v>0.58</v>
      </c>
    </row>
    <row r="20" spans="2:19" ht="12.75">
      <c r="B20">
        <f t="shared" si="7"/>
        <v>15</v>
      </c>
      <c r="C20" s="5">
        <v>2.9</v>
      </c>
      <c r="D20" s="1">
        <f t="shared" si="3"/>
        <v>0.5333333333333333</v>
      </c>
      <c r="L20" s="2">
        <f t="shared" si="4"/>
        <v>0.5100486214973825</v>
      </c>
      <c r="M20" s="1">
        <f t="shared" si="1"/>
        <v>0.12804878048780505</v>
      </c>
      <c r="N20" s="1">
        <f t="shared" si="6"/>
        <v>0.15518917982668365</v>
      </c>
      <c r="P20" s="9">
        <f t="shared" si="5"/>
        <v>15</v>
      </c>
      <c r="Q20" s="16">
        <v>0.53</v>
      </c>
      <c r="R20" s="16">
        <v>0.54</v>
      </c>
      <c r="S20" s="10">
        <v>0.53</v>
      </c>
    </row>
    <row r="21" spans="2:19" ht="12.75">
      <c r="B21">
        <f t="shared" si="7"/>
        <v>16</v>
      </c>
      <c r="C21" s="5">
        <v>2.4444444444444455</v>
      </c>
      <c r="D21" s="1">
        <f t="shared" si="3"/>
        <v>0.46</v>
      </c>
      <c r="L21" s="2">
        <f t="shared" si="4"/>
        <v>0.43935132846522684</v>
      </c>
      <c r="M21" s="1">
        <f t="shared" si="1"/>
        <v>0.15506774590885103</v>
      </c>
      <c r="N21" s="1">
        <f t="shared" si="6"/>
        <v>0.15518917982668365</v>
      </c>
      <c r="P21" s="9">
        <f t="shared" si="5"/>
        <v>16</v>
      </c>
      <c r="Q21" s="16">
        <v>0.46</v>
      </c>
      <c r="R21" s="16">
        <v>0.46</v>
      </c>
      <c r="S21" s="10">
        <v>0.46</v>
      </c>
    </row>
    <row r="22" spans="2:19" ht="12.75">
      <c r="B22">
        <f t="shared" si="7"/>
        <v>17</v>
      </c>
      <c r="C22" s="5">
        <v>1.9333333333333336</v>
      </c>
      <c r="D22" s="1">
        <f t="shared" si="3"/>
        <v>0.3833333333333333</v>
      </c>
      <c r="L22" s="2">
        <f t="shared" si="4"/>
        <v>0.36003241433158845</v>
      </c>
      <c r="M22" s="1">
        <f t="shared" si="1"/>
        <v>0.15809310929551404</v>
      </c>
      <c r="N22" s="1">
        <f t="shared" si="6"/>
        <v>0.15518917982668365</v>
      </c>
      <c r="P22" s="9">
        <f t="shared" si="5"/>
        <v>17</v>
      </c>
      <c r="Q22" s="16">
        <v>0.38</v>
      </c>
      <c r="R22" s="16">
        <v>0.38</v>
      </c>
      <c r="S22" s="10">
        <v>0.39</v>
      </c>
    </row>
    <row r="23" spans="2:19" ht="12.75">
      <c r="B23">
        <f t="shared" si="7"/>
        <v>18</v>
      </c>
      <c r="C23" s="5">
        <v>1.4111111111111114</v>
      </c>
      <c r="D23" s="1">
        <f t="shared" si="3"/>
        <v>0.29666666666666663</v>
      </c>
      <c r="L23" s="2">
        <f t="shared" si="4"/>
        <v>0.2789891759776536</v>
      </c>
      <c r="M23" s="1">
        <f t="shared" si="1"/>
        <v>0.16665569995064947</v>
      </c>
      <c r="N23" s="1">
        <f t="shared" si="6"/>
        <v>0.15518917982668365</v>
      </c>
      <c r="P23" s="9">
        <f t="shared" si="5"/>
        <v>18</v>
      </c>
      <c r="Q23" s="16">
        <v>0.3</v>
      </c>
      <c r="R23" s="16">
        <v>0.29</v>
      </c>
      <c r="S23" s="10">
        <v>0.3</v>
      </c>
    </row>
    <row r="24" spans="2:19" ht="12.75">
      <c r="B24">
        <f t="shared" si="7"/>
        <v>19</v>
      </c>
      <c r="C24" s="5">
        <v>0.9333333333333318</v>
      </c>
      <c r="D24" s="1">
        <f t="shared" si="3"/>
        <v>0.21666666666666667</v>
      </c>
      <c r="L24" s="2">
        <f t="shared" si="4"/>
        <v>0.2048432345049045</v>
      </c>
      <c r="M24" s="1">
        <f t="shared" si="1"/>
        <v>0.15492175668854083</v>
      </c>
      <c r="N24" s="1">
        <f t="shared" si="6"/>
        <v>0.15518917982668365</v>
      </c>
      <c r="P24" s="9">
        <f t="shared" si="5"/>
        <v>19</v>
      </c>
      <c r="Q24" s="16">
        <v>0.22</v>
      </c>
      <c r="R24" s="16">
        <v>0.21</v>
      </c>
      <c r="S24" s="10">
        <v>0.22</v>
      </c>
    </row>
    <row r="25" spans="2:19" ht="12.75">
      <c r="B25">
        <f t="shared" si="7"/>
        <v>20</v>
      </c>
      <c r="C25" s="5">
        <v>0.4222222222222207</v>
      </c>
      <c r="D25" s="1">
        <f t="shared" si="3"/>
        <v>0.14333333333333334</v>
      </c>
      <c r="L25" s="2">
        <f t="shared" si="4"/>
        <v>0.1255243203712662</v>
      </c>
      <c r="M25" s="1">
        <f t="shared" si="1"/>
        <v>0.09942163100057841</v>
      </c>
      <c r="N25" s="1">
        <f t="shared" si="6"/>
        <v>0.15518917982668365</v>
      </c>
      <c r="P25" s="9">
        <f t="shared" si="5"/>
        <v>20</v>
      </c>
      <c r="Q25" s="16">
        <v>0.14</v>
      </c>
      <c r="R25" s="16">
        <v>0.14</v>
      </c>
      <c r="S25" s="10">
        <v>0.15</v>
      </c>
    </row>
    <row r="26" spans="2:19" ht="12.75">
      <c r="B26">
        <f t="shared" si="7"/>
        <v>21</v>
      </c>
      <c r="C26" s="5">
        <v>-0.13333333333333464</v>
      </c>
      <c r="D26" s="1">
        <f t="shared" si="3"/>
        <v>0.11</v>
      </c>
      <c r="L26" s="2">
        <f t="shared" si="4"/>
        <v>0.03930810935644198</v>
      </c>
      <c r="N26" s="1">
        <f t="shared" si="6"/>
        <v>0.15518917982668365</v>
      </c>
      <c r="P26" s="9">
        <f t="shared" si="5"/>
        <v>21</v>
      </c>
      <c r="Q26" s="16">
        <v>0.11</v>
      </c>
      <c r="R26" s="16">
        <v>0.11</v>
      </c>
      <c r="S26" s="10">
        <v>0.11</v>
      </c>
    </row>
    <row r="27" spans="2:19" ht="12.75">
      <c r="B27" t="s">
        <v>2</v>
      </c>
      <c r="C27">
        <v>-1</v>
      </c>
      <c r="D27" s="1">
        <f t="shared" si="3"/>
        <v>0.08</v>
      </c>
      <c r="P27" s="14" t="s">
        <v>2</v>
      </c>
      <c r="Q27" s="8">
        <v>0.08</v>
      </c>
      <c r="R27" s="8">
        <v>0.08</v>
      </c>
      <c r="S27" s="15">
        <v>0.08</v>
      </c>
    </row>
    <row r="47" ht="69" customHeight="1"/>
  </sheetData>
  <printOptions/>
  <pageMargins left="0.75" right="0.24" top="0.83" bottom="0.21" header="0.5" footer="0.21"/>
  <pageSetup fitToHeight="1" fitToWidth="1" horizontalDpi="300" verticalDpi="300" orientation="portrait" scale="89" r:id="rId2"/>
  <headerFooter alignWithMargins="0">
    <oddFooter>&amp;LFile:  &amp;F,  Sheet:  &amp;A&amp;CPage:  &amp;P&amp;RDate and Time Printed:  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2005-05-16T13:31:15Z</cp:lastPrinted>
  <dcterms:created xsi:type="dcterms:W3CDTF">1999-06-29T13:57:54Z</dcterms:created>
  <dcterms:modified xsi:type="dcterms:W3CDTF">2006-01-31T19:06:18Z</dcterms:modified>
  <cp:category/>
  <cp:version/>
  <cp:contentType/>
  <cp:contentStatus/>
</cp:coreProperties>
</file>